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Pro zadání\k.ú. PONAVA 2 - na podpis 19.4\"/>
    </mc:Choice>
  </mc:AlternateContent>
  <xr:revisionPtr revIDLastSave="0" documentId="13_ncr:1_{E46FA50A-BF02-4128-8C3F-A5D1C8B8FDE8}" xr6:coauthVersionLast="41" xr6:coauthVersionMax="41" xr10:uidLastSave="{00000000-0000-0000-0000-000000000000}"/>
  <bookViews>
    <workbookView xWindow="-120" yWindow="-120" windowWidth="29040" windowHeight="15840" xr2:uid="{74D28601-FA8E-44E6-8208-A001BAA3F63D}"/>
  </bookViews>
  <sheets>
    <sheet name="Ponava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0" i="13" l="1"/>
  <c r="D34" i="13"/>
  <c r="B66" i="13" l="1"/>
  <c r="D66" i="13" s="1"/>
  <c r="E66" i="13" s="1"/>
  <c r="B67" i="13" l="1"/>
  <c r="D67" i="13" s="1"/>
  <c r="E67" i="13" l="1"/>
  <c r="E68" i="13" s="1"/>
  <c r="E69" i="13" s="1"/>
  <c r="E70" i="13" s="1"/>
</calcChain>
</file>

<file path=xl/sharedStrings.xml><?xml version="1.0" encoding="utf-8"?>
<sst xmlns="http://schemas.openxmlformats.org/spreadsheetml/2006/main" count="63" uniqueCount="54">
  <si>
    <t>Katastr</t>
  </si>
  <si>
    <t>Pozemky p.č.</t>
  </si>
  <si>
    <t>Celková výměra pozemku</t>
  </si>
  <si>
    <t>Plocha pro úklid</t>
  </si>
  <si>
    <t>CENA CELKEM BEZ DPH</t>
  </si>
  <si>
    <t>CENA CELKEM VČ. DPH</t>
  </si>
  <si>
    <t>CELKEM m2 PRO ÚKLID</t>
  </si>
  <si>
    <t>PONAVA</t>
  </si>
  <si>
    <t>604/1</t>
  </si>
  <si>
    <t>802/7</t>
  </si>
  <si>
    <t>809/9</t>
  </si>
  <si>
    <t>809/10</t>
  </si>
  <si>
    <t>814/11</t>
  </si>
  <si>
    <t>814/13</t>
  </si>
  <si>
    <t>814/14</t>
  </si>
  <si>
    <t>834/3</t>
  </si>
  <si>
    <t>834/8</t>
  </si>
  <si>
    <t>834/19</t>
  </si>
  <si>
    <t>834/20</t>
  </si>
  <si>
    <t>834/27</t>
  </si>
  <si>
    <t>834/40</t>
  </si>
  <si>
    <t>834/41</t>
  </si>
  <si>
    <t>1084/5</t>
  </si>
  <si>
    <t>1084/6</t>
  </si>
  <si>
    <t>1084/7</t>
  </si>
  <si>
    <t>1084/8</t>
  </si>
  <si>
    <t>809/8</t>
  </si>
  <si>
    <t>814/10</t>
  </si>
  <si>
    <t>1075/3</t>
  </si>
  <si>
    <t>1076/2</t>
  </si>
  <si>
    <t>1077/6</t>
  </si>
  <si>
    <t>1079/2</t>
  </si>
  <si>
    <t>1079/3</t>
  </si>
  <si>
    <t>1081/7</t>
  </si>
  <si>
    <t>1081/8</t>
  </si>
  <si>
    <t>1081/9</t>
  </si>
  <si>
    <t>1081/10</t>
  </si>
  <si>
    <t>1081/11</t>
  </si>
  <si>
    <t>DRUH PLNĚNÍ</t>
  </si>
  <si>
    <t>A</t>
  </si>
  <si>
    <t>B</t>
  </si>
  <si>
    <t>M2</t>
  </si>
  <si>
    <t>CENA/MJ</t>
  </si>
  <si>
    <t>DPH 21 %</t>
  </si>
  <si>
    <t>603/35</t>
  </si>
  <si>
    <t>Poznámka</t>
  </si>
  <si>
    <t>pouze skládka - odpad</t>
  </si>
  <si>
    <t>Příloha č. 2</t>
  </si>
  <si>
    <t>REKAPITULACE CENY</t>
  </si>
  <si>
    <t>CENA CELKEM ZA CELÉ PLNĚNÍ</t>
  </si>
  <si>
    <t>CENA CELKEM           1 PLNĚNÍ</t>
  </si>
  <si>
    <t xml:space="preserve">A.) 3 x pokos, ošetření dřevin, likvidace skládek, odvoz a ekologická likvidace veškerého odpadu </t>
  </si>
  <si>
    <t xml:space="preserve">B.) 3 x pokos, odvoz a ekologická likvidace odpadu </t>
  </si>
  <si>
    <t>SOUPIS POZEMKŮ II - k.ú. PONAVA - REKAPITULACE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</si>
</sst>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/>
    </xf>
    <xf numFmtId="3" fontId="3" fillId="2" borderId="21" xfId="0" applyNumberFormat="1" applyFont="1" applyFill="1" applyBorder="1" applyAlignment="1">
      <alignment horizontal="center" vertical="center"/>
    </xf>
    <xf numFmtId="3" fontId="3" fillId="2" borderId="2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3" fillId="2" borderId="2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3" fillId="0" borderId="24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3" fontId="3" fillId="0" borderId="30" xfId="0" applyNumberFormat="1" applyFont="1" applyFill="1" applyBorder="1" applyAlignment="1">
      <alignment horizontal="center" vertical="center"/>
    </xf>
    <xf numFmtId="3" fontId="3" fillId="0" borderId="2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3" fontId="0" fillId="0" borderId="0" xfId="0" applyNumberFormat="1"/>
    <xf numFmtId="0" fontId="1" fillId="0" borderId="0" xfId="0" applyFont="1"/>
    <xf numFmtId="0" fontId="2" fillId="0" borderId="9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4" fontId="0" fillId="0" borderId="5" xfId="0" applyNumberFormat="1" applyBorder="1"/>
    <xf numFmtId="4" fontId="0" fillId="0" borderId="8" xfId="0" applyNumberFormat="1" applyBorder="1"/>
    <xf numFmtId="0" fontId="2" fillId="0" borderId="29" xfId="0" applyFont="1" applyFill="1" applyBorder="1" applyAlignment="1">
      <alignment horizontal="center"/>
    </xf>
    <xf numFmtId="3" fontId="3" fillId="0" borderId="33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3" fontId="3" fillId="2" borderId="34" xfId="0" applyNumberFormat="1" applyFont="1" applyFill="1" applyBorder="1" applyAlignment="1">
      <alignment horizontal="center" vertical="center"/>
    </xf>
    <xf numFmtId="3" fontId="3" fillId="2" borderId="27" xfId="0" applyNumberFormat="1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0" fillId="0" borderId="3" xfId="0" applyBorder="1"/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0" xfId="0" applyFont="1" applyAlignment="1"/>
    <xf numFmtId="3" fontId="0" fillId="0" borderId="4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36" xfId="0" applyFont="1" applyBorder="1" applyAlignment="1">
      <alignment horizontal="center" vertical="center" wrapText="1"/>
    </xf>
    <xf numFmtId="4" fontId="0" fillId="0" borderId="31" xfId="0" applyNumberFormat="1" applyBorder="1"/>
    <xf numFmtId="4" fontId="0" fillId="0" borderId="15" xfId="0" applyNumberFormat="1" applyBorder="1"/>
    <xf numFmtId="0" fontId="1" fillId="0" borderId="3" xfId="0" applyFont="1" applyFill="1" applyBorder="1" applyAlignment="1">
      <alignment horizontal="center" vertical="center" wrapText="1"/>
    </xf>
    <xf numFmtId="4" fontId="1" fillId="0" borderId="5" xfId="0" applyNumberFormat="1" applyFont="1" applyBorder="1"/>
    <xf numFmtId="4" fontId="1" fillId="0" borderId="6" xfId="0" applyNumberFormat="1" applyFont="1" applyBorder="1"/>
    <xf numFmtId="4" fontId="1" fillId="0" borderId="8" xfId="0" applyNumberFormat="1" applyFont="1" applyBorder="1"/>
    <xf numFmtId="4" fontId="0" fillId="3" borderId="5" xfId="0" applyNumberFormat="1" applyFill="1" applyBorder="1"/>
    <xf numFmtId="4" fontId="0" fillId="3" borderId="8" xfId="0" applyNumberFormat="1" applyFill="1" applyBorder="1"/>
    <xf numFmtId="0" fontId="1" fillId="0" borderId="32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0" borderId="2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9031-9843-4E77-A398-8A29E64F6D73}">
  <sheetPr>
    <pageSetUpPr fitToPage="1"/>
  </sheetPr>
  <dimension ref="A1:E70"/>
  <sheetViews>
    <sheetView tabSelected="1" topLeftCell="A40" workbookViewId="0">
      <selection activeCell="G55" sqref="G55"/>
    </sheetView>
  </sheetViews>
  <sheetFormatPr defaultColWidth="16.7109375" defaultRowHeight="15" x14ac:dyDescent="0.25"/>
  <cols>
    <col min="1" max="1" width="16.28515625" customWidth="1"/>
    <col min="2" max="2" width="15.7109375" customWidth="1"/>
    <col min="3" max="3" width="15.42578125" customWidth="1"/>
    <col min="4" max="4" width="15" customWidth="1"/>
    <col min="5" max="5" width="23" customWidth="1"/>
  </cols>
  <sheetData>
    <row r="1" spans="1:5" x14ac:dyDescent="0.25">
      <c r="E1" s="42" t="s">
        <v>47</v>
      </c>
    </row>
    <row r="3" spans="1:5" x14ac:dyDescent="0.25">
      <c r="A3" s="66" t="s">
        <v>53</v>
      </c>
      <c r="B3" s="66"/>
      <c r="C3" s="66"/>
      <c r="D3" s="66"/>
      <c r="E3" s="66"/>
    </row>
    <row r="4" spans="1:5" x14ac:dyDescent="0.25">
      <c r="A4" s="10"/>
      <c r="B4" s="10"/>
      <c r="C4" s="10"/>
      <c r="D4" s="10"/>
    </row>
    <row r="5" spans="1:5" x14ac:dyDescent="0.25">
      <c r="A5" s="37" t="s">
        <v>51</v>
      </c>
      <c r="B5" s="37"/>
      <c r="C5" s="37"/>
      <c r="D5" s="37"/>
    </row>
    <row r="6" spans="1:5" ht="15.75" thickBot="1" x14ac:dyDescent="0.3"/>
    <row r="7" spans="1:5" ht="26.25" thickBot="1" x14ac:dyDescent="0.3">
      <c r="A7" s="4" t="s">
        <v>0</v>
      </c>
      <c r="B7" s="1" t="s">
        <v>1</v>
      </c>
      <c r="C7" s="3" t="s">
        <v>2</v>
      </c>
      <c r="D7" s="28" t="s">
        <v>3</v>
      </c>
      <c r="E7" s="2" t="s">
        <v>45</v>
      </c>
    </row>
    <row r="8" spans="1:5" x14ac:dyDescent="0.25">
      <c r="A8" s="61" t="s">
        <v>7</v>
      </c>
      <c r="B8" s="33" t="s">
        <v>44</v>
      </c>
      <c r="C8" s="27">
        <v>3449</v>
      </c>
      <c r="D8" s="29">
        <v>3199</v>
      </c>
      <c r="E8" s="35"/>
    </row>
    <row r="9" spans="1:5" x14ac:dyDescent="0.25">
      <c r="A9" s="61"/>
      <c r="B9" s="22" t="s">
        <v>8</v>
      </c>
      <c r="C9" s="5">
        <v>1079</v>
      </c>
      <c r="D9" s="30">
        <v>1079</v>
      </c>
      <c r="E9" s="35"/>
    </row>
    <row r="10" spans="1:5" x14ac:dyDescent="0.25">
      <c r="A10" s="61"/>
      <c r="B10" s="22" t="s">
        <v>9</v>
      </c>
      <c r="C10" s="5">
        <v>1460</v>
      </c>
      <c r="D10" s="30">
        <v>1460</v>
      </c>
      <c r="E10" s="35" t="s">
        <v>46</v>
      </c>
    </row>
    <row r="11" spans="1:5" x14ac:dyDescent="0.25">
      <c r="A11" s="61"/>
      <c r="B11" s="22" t="s">
        <v>26</v>
      </c>
      <c r="C11" s="5">
        <v>6115</v>
      </c>
      <c r="D11" s="30">
        <v>6115</v>
      </c>
      <c r="E11" s="35"/>
    </row>
    <row r="12" spans="1:5" x14ac:dyDescent="0.25">
      <c r="A12" s="61"/>
      <c r="B12" s="22" t="s">
        <v>10</v>
      </c>
      <c r="C12" s="5">
        <v>757</v>
      </c>
      <c r="D12" s="30">
        <v>757</v>
      </c>
      <c r="E12" s="35"/>
    </row>
    <row r="13" spans="1:5" x14ac:dyDescent="0.25">
      <c r="A13" s="61"/>
      <c r="B13" s="22" t="s">
        <v>11</v>
      </c>
      <c r="C13" s="5">
        <v>501</v>
      </c>
      <c r="D13" s="30">
        <v>501</v>
      </c>
      <c r="E13" s="35"/>
    </row>
    <row r="14" spans="1:5" x14ac:dyDescent="0.25">
      <c r="A14" s="61"/>
      <c r="B14" s="22" t="s">
        <v>27</v>
      </c>
      <c r="C14" s="5">
        <v>501</v>
      </c>
      <c r="D14" s="30">
        <v>501</v>
      </c>
      <c r="E14" s="35"/>
    </row>
    <row r="15" spans="1:5" x14ac:dyDescent="0.25">
      <c r="A15" s="61"/>
      <c r="B15" s="22" t="s">
        <v>12</v>
      </c>
      <c r="C15" s="5">
        <v>474</v>
      </c>
      <c r="D15" s="30">
        <v>383</v>
      </c>
      <c r="E15" s="35" t="s">
        <v>46</v>
      </c>
    </row>
    <row r="16" spans="1:5" x14ac:dyDescent="0.25">
      <c r="A16" s="61"/>
      <c r="B16" s="22" t="s">
        <v>13</v>
      </c>
      <c r="C16" s="5">
        <v>206</v>
      </c>
      <c r="D16" s="30">
        <v>206</v>
      </c>
      <c r="E16" s="35" t="s">
        <v>46</v>
      </c>
    </row>
    <row r="17" spans="1:5" x14ac:dyDescent="0.25">
      <c r="A17" s="61"/>
      <c r="B17" s="22" t="s">
        <v>14</v>
      </c>
      <c r="C17" s="5">
        <v>493</v>
      </c>
      <c r="D17" s="30">
        <v>493</v>
      </c>
      <c r="E17" s="35"/>
    </row>
    <row r="18" spans="1:5" x14ac:dyDescent="0.25">
      <c r="A18" s="61"/>
      <c r="B18" s="22" t="s">
        <v>28</v>
      </c>
      <c r="C18" s="11">
        <v>1401</v>
      </c>
      <c r="D18" s="30">
        <v>1401</v>
      </c>
      <c r="E18" s="35"/>
    </row>
    <row r="19" spans="1:5" x14ac:dyDescent="0.25">
      <c r="A19" s="61"/>
      <c r="B19" s="22" t="s">
        <v>29</v>
      </c>
      <c r="C19" s="11">
        <v>239</v>
      </c>
      <c r="D19" s="30">
        <v>239</v>
      </c>
      <c r="E19" s="35"/>
    </row>
    <row r="20" spans="1:5" x14ac:dyDescent="0.25">
      <c r="A20" s="61"/>
      <c r="B20" s="22" t="s">
        <v>30</v>
      </c>
      <c r="C20" s="11">
        <v>1476</v>
      </c>
      <c r="D20" s="30">
        <v>1476</v>
      </c>
      <c r="E20" s="35"/>
    </row>
    <row r="21" spans="1:5" x14ac:dyDescent="0.25">
      <c r="A21" s="61"/>
      <c r="B21" s="22" t="s">
        <v>31</v>
      </c>
      <c r="C21" s="11">
        <v>1833</v>
      </c>
      <c r="D21" s="30">
        <v>1833</v>
      </c>
      <c r="E21" s="35"/>
    </row>
    <row r="22" spans="1:5" x14ac:dyDescent="0.25">
      <c r="A22" s="61"/>
      <c r="B22" s="22" t="s">
        <v>32</v>
      </c>
      <c r="C22" s="11">
        <v>426</v>
      </c>
      <c r="D22" s="30">
        <v>426</v>
      </c>
      <c r="E22" s="35"/>
    </row>
    <row r="23" spans="1:5" x14ac:dyDescent="0.25">
      <c r="A23" s="61"/>
      <c r="B23" s="22" t="s">
        <v>33</v>
      </c>
      <c r="C23" s="11">
        <v>4326</v>
      </c>
      <c r="D23" s="30">
        <v>4326</v>
      </c>
      <c r="E23" s="35" t="s">
        <v>46</v>
      </c>
    </row>
    <row r="24" spans="1:5" x14ac:dyDescent="0.25">
      <c r="A24" s="61"/>
      <c r="B24" s="22" t="s">
        <v>34</v>
      </c>
      <c r="C24" s="11">
        <v>765</v>
      </c>
      <c r="D24" s="30">
        <v>765</v>
      </c>
      <c r="E24" s="35"/>
    </row>
    <row r="25" spans="1:5" x14ac:dyDescent="0.25">
      <c r="A25" s="61"/>
      <c r="B25" s="22" t="s">
        <v>35</v>
      </c>
      <c r="C25" s="11">
        <v>794</v>
      </c>
      <c r="D25" s="30">
        <v>794</v>
      </c>
      <c r="E25" s="35"/>
    </row>
    <row r="26" spans="1:5" x14ac:dyDescent="0.25">
      <c r="A26" s="61"/>
      <c r="B26" s="22" t="s">
        <v>36</v>
      </c>
      <c r="C26" s="11">
        <v>496</v>
      </c>
      <c r="D26" s="30">
        <v>496</v>
      </c>
      <c r="E26" s="35"/>
    </row>
    <row r="27" spans="1:5" x14ac:dyDescent="0.25">
      <c r="A27" s="61"/>
      <c r="B27" s="22" t="s">
        <v>37</v>
      </c>
      <c r="C27" s="11">
        <v>340</v>
      </c>
      <c r="D27" s="30">
        <v>340</v>
      </c>
      <c r="E27" s="35"/>
    </row>
    <row r="28" spans="1:5" x14ac:dyDescent="0.25">
      <c r="A28" s="61"/>
      <c r="B28" s="22">
        <v>1082</v>
      </c>
      <c r="C28" s="11">
        <v>137</v>
      </c>
      <c r="D28" s="30">
        <v>137</v>
      </c>
      <c r="E28" s="35"/>
    </row>
    <row r="29" spans="1:5" x14ac:dyDescent="0.25">
      <c r="A29" s="61"/>
      <c r="B29" s="22">
        <v>1083</v>
      </c>
      <c r="C29" s="11">
        <v>146</v>
      </c>
      <c r="D29" s="30">
        <v>146</v>
      </c>
      <c r="E29" s="35"/>
    </row>
    <row r="30" spans="1:5" x14ac:dyDescent="0.25">
      <c r="A30" s="61"/>
      <c r="B30" s="22" t="s">
        <v>22</v>
      </c>
      <c r="C30" s="11">
        <v>2693</v>
      </c>
      <c r="D30" s="30">
        <v>2693</v>
      </c>
      <c r="E30" s="35"/>
    </row>
    <row r="31" spans="1:5" x14ac:dyDescent="0.25">
      <c r="A31" s="61"/>
      <c r="B31" s="22" t="s">
        <v>23</v>
      </c>
      <c r="C31" s="11">
        <v>4177</v>
      </c>
      <c r="D31" s="30">
        <v>4177</v>
      </c>
      <c r="E31" s="35"/>
    </row>
    <row r="32" spans="1:5" x14ac:dyDescent="0.25">
      <c r="A32" s="61"/>
      <c r="B32" s="22" t="s">
        <v>24</v>
      </c>
      <c r="C32" s="11">
        <v>144</v>
      </c>
      <c r="D32" s="30">
        <v>144</v>
      </c>
      <c r="E32" s="35"/>
    </row>
    <row r="33" spans="1:5" ht="15.75" thickBot="1" x14ac:dyDescent="0.3">
      <c r="A33" s="62"/>
      <c r="B33" s="40" t="s">
        <v>25</v>
      </c>
      <c r="C33" s="14">
        <v>248</v>
      </c>
      <c r="D33" s="31">
        <v>248</v>
      </c>
      <c r="E33" s="36"/>
    </row>
    <row r="34" spans="1:5" ht="16.5" thickBot="1" x14ac:dyDescent="0.3">
      <c r="A34" s="63" t="s">
        <v>6</v>
      </c>
      <c r="B34" s="64"/>
      <c r="C34" s="65"/>
      <c r="D34" s="32">
        <f>SUM(D8:D33)</f>
        <v>34335</v>
      </c>
      <c r="E34" s="34"/>
    </row>
    <row r="35" spans="1:5" ht="15.75" x14ac:dyDescent="0.25">
      <c r="A35" s="8"/>
      <c r="B35" s="8"/>
      <c r="C35" s="8"/>
      <c r="D35" s="8"/>
    </row>
    <row r="36" spans="1:5" ht="15.75" x14ac:dyDescent="0.25">
      <c r="A36" s="8"/>
      <c r="B36" s="8"/>
      <c r="C36" s="8"/>
      <c r="D36" s="8"/>
    </row>
    <row r="37" spans="1:5" ht="15.75" x14ac:dyDescent="0.25">
      <c r="A37" s="8"/>
      <c r="B37" s="8"/>
      <c r="C37" s="8"/>
      <c r="D37" s="8"/>
    </row>
    <row r="38" spans="1:5" ht="15.75" x14ac:dyDescent="0.25">
      <c r="A38" s="8"/>
      <c r="B38" s="8"/>
      <c r="C38" s="8"/>
      <c r="D38" s="8"/>
    </row>
    <row r="39" spans="1:5" ht="15.75" x14ac:dyDescent="0.25">
      <c r="A39" s="8"/>
      <c r="B39" s="8"/>
      <c r="C39" s="8"/>
      <c r="D39" s="8"/>
    </row>
    <row r="40" spans="1:5" ht="15.75" x14ac:dyDescent="0.25">
      <c r="A40" s="8"/>
      <c r="B40" s="8"/>
      <c r="C40" s="8"/>
      <c r="D40" s="8"/>
    </row>
    <row r="41" spans="1:5" ht="15.75" x14ac:dyDescent="0.25">
      <c r="A41" s="8"/>
      <c r="B41" s="8"/>
      <c r="C41" s="8"/>
      <c r="D41" s="8"/>
    </row>
    <row r="42" spans="1:5" ht="15.75" x14ac:dyDescent="0.25">
      <c r="A42" s="8"/>
      <c r="B42" s="8"/>
      <c r="C42" s="8"/>
      <c r="D42" s="8"/>
    </row>
    <row r="43" spans="1:5" ht="15.75" x14ac:dyDescent="0.25">
      <c r="A43" s="8"/>
      <c r="B43" s="8"/>
      <c r="C43" s="8"/>
      <c r="D43" s="8"/>
    </row>
    <row r="44" spans="1:5" ht="15.75" x14ac:dyDescent="0.25">
      <c r="A44" s="8"/>
      <c r="B44" s="8"/>
      <c r="C44" s="8"/>
      <c r="D44" s="8"/>
    </row>
    <row r="45" spans="1:5" ht="15.75" x14ac:dyDescent="0.25">
      <c r="A45" s="8"/>
      <c r="B45" s="8"/>
      <c r="C45" s="8"/>
      <c r="D45" s="8"/>
    </row>
    <row r="46" spans="1:5" ht="15.75" x14ac:dyDescent="0.25">
      <c r="A46" s="8"/>
      <c r="B46" s="8"/>
      <c r="C46" s="8"/>
      <c r="D46" s="8"/>
    </row>
    <row r="47" spans="1:5" ht="15.75" x14ac:dyDescent="0.25">
      <c r="A47" s="8"/>
      <c r="B47" s="8"/>
      <c r="C47" s="8"/>
      <c r="D47" s="8"/>
    </row>
    <row r="48" spans="1:5" ht="15.75" x14ac:dyDescent="0.25">
      <c r="A48" s="8"/>
      <c r="B48" s="8"/>
      <c r="C48" s="8"/>
      <c r="D48" s="8"/>
    </row>
    <row r="49" spans="1:5" ht="15.75" x14ac:dyDescent="0.25">
      <c r="A49" s="8"/>
      <c r="B49" s="8"/>
      <c r="C49" s="8"/>
      <c r="D49" s="8"/>
    </row>
    <row r="50" spans="1:5" ht="15.75" customHeight="1" x14ac:dyDescent="0.25">
      <c r="A50" s="67" t="s">
        <v>52</v>
      </c>
      <c r="B50" s="67"/>
      <c r="C50" s="67"/>
      <c r="D50" s="67"/>
    </row>
    <row r="51" spans="1:5" ht="16.5" thickBot="1" x14ac:dyDescent="0.3">
      <c r="A51" s="8"/>
      <c r="B51" s="8"/>
      <c r="C51" s="8"/>
      <c r="D51" s="8"/>
    </row>
    <row r="52" spans="1:5" ht="26.25" thickBot="1" x14ac:dyDescent="0.3">
      <c r="A52" s="4" t="s">
        <v>0</v>
      </c>
      <c r="B52" s="1" t="s">
        <v>1</v>
      </c>
      <c r="C52" s="1" t="s">
        <v>2</v>
      </c>
      <c r="D52" s="12" t="s">
        <v>3</v>
      </c>
    </row>
    <row r="53" spans="1:5" x14ac:dyDescent="0.25">
      <c r="A53" s="68" t="s">
        <v>7</v>
      </c>
      <c r="B53" s="26" t="s">
        <v>15</v>
      </c>
      <c r="C53" s="13">
        <v>8512</v>
      </c>
      <c r="D53" s="9">
        <v>6533</v>
      </c>
    </row>
    <row r="54" spans="1:5" x14ac:dyDescent="0.25">
      <c r="A54" s="69"/>
      <c r="B54" s="21" t="s">
        <v>16</v>
      </c>
      <c r="C54" s="11">
        <v>3282</v>
      </c>
      <c r="D54" s="6">
        <v>3282</v>
      </c>
    </row>
    <row r="55" spans="1:5" x14ac:dyDescent="0.25">
      <c r="A55" s="69"/>
      <c r="B55" s="21" t="s">
        <v>17</v>
      </c>
      <c r="C55" s="11">
        <v>2096</v>
      </c>
      <c r="D55" s="6">
        <v>2096</v>
      </c>
    </row>
    <row r="56" spans="1:5" x14ac:dyDescent="0.25">
      <c r="A56" s="69"/>
      <c r="B56" s="21" t="s">
        <v>18</v>
      </c>
      <c r="C56" s="11">
        <v>5230</v>
      </c>
      <c r="D56" s="6">
        <v>5230</v>
      </c>
    </row>
    <row r="57" spans="1:5" x14ac:dyDescent="0.25">
      <c r="A57" s="69"/>
      <c r="B57" s="21" t="s">
        <v>19</v>
      </c>
      <c r="C57" s="11">
        <v>1943</v>
      </c>
      <c r="D57" s="6">
        <v>1943</v>
      </c>
    </row>
    <row r="58" spans="1:5" x14ac:dyDescent="0.25">
      <c r="A58" s="69"/>
      <c r="B58" s="21" t="s">
        <v>20</v>
      </c>
      <c r="C58" s="11">
        <v>736</v>
      </c>
      <c r="D58" s="6">
        <v>736</v>
      </c>
    </row>
    <row r="59" spans="1:5" ht="15.75" thickBot="1" x14ac:dyDescent="0.3">
      <c r="A59" s="70"/>
      <c r="B59" s="41" t="s">
        <v>21</v>
      </c>
      <c r="C59" s="14">
        <v>1606</v>
      </c>
      <c r="D59" s="7">
        <v>1606</v>
      </c>
      <c r="E59" s="19"/>
    </row>
    <row r="60" spans="1:5" ht="16.5" thickBot="1" x14ac:dyDescent="0.3">
      <c r="A60" s="63" t="s">
        <v>6</v>
      </c>
      <c r="B60" s="64"/>
      <c r="C60" s="65"/>
      <c r="D60" s="23">
        <f>SUM(D53:D59)</f>
        <v>21426</v>
      </c>
    </row>
    <row r="63" spans="1:5" x14ac:dyDescent="0.25">
      <c r="A63" s="66" t="s">
        <v>48</v>
      </c>
      <c r="B63" s="66"/>
      <c r="C63" s="66"/>
      <c r="D63" s="66"/>
    </row>
    <row r="64" spans="1:5" ht="15.75" thickBot="1" x14ac:dyDescent="0.3">
      <c r="A64" s="20"/>
    </row>
    <row r="65" spans="1:5" ht="30.75" thickBot="1" x14ac:dyDescent="0.3">
      <c r="A65" s="15" t="s">
        <v>38</v>
      </c>
      <c r="B65" s="16" t="s">
        <v>41</v>
      </c>
      <c r="C65" s="16" t="s">
        <v>42</v>
      </c>
      <c r="D65" s="43" t="s">
        <v>50</v>
      </c>
      <c r="E65" s="46" t="s">
        <v>49</v>
      </c>
    </row>
    <row r="66" spans="1:5" x14ac:dyDescent="0.25">
      <c r="A66" s="17" t="s">
        <v>39</v>
      </c>
      <c r="B66" s="38">
        <f>D34</f>
        <v>34335</v>
      </c>
      <c r="C66" s="50"/>
      <c r="D66" s="44">
        <f>B66*C66</f>
        <v>0</v>
      </c>
      <c r="E66" s="24">
        <f>D66*3</f>
        <v>0</v>
      </c>
    </row>
    <row r="67" spans="1:5" ht="15.75" thickBot="1" x14ac:dyDescent="0.3">
      <c r="A67" s="18" t="s">
        <v>40</v>
      </c>
      <c r="B67" s="39">
        <f>D60</f>
        <v>21426</v>
      </c>
      <c r="C67" s="51"/>
      <c r="D67" s="45">
        <f>B67*C67</f>
        <v>0</v>
      </c>
      <c r="E67" s="25">
        <f>D67*3</f>
        <v>0</v>
      </c>
    </row>
    <row r="68" spans="1:5" x14ac:dyDescent="0.25">
      <c r="A68" s="52" t="s">
        <v>4</v>
      </c>
      <c r="B68" s="53"/>
      <c r="C68" s="53"/>
      <c r="D68" s="54"/>
      <c r="E68" s="47">
        <f>E66+E67</f>
        <v>0</v>
      </c>
    </row>
    <row r="69" spans="1:5" x14ac:dyDescent="0.25">
      <c r="A69" s="55" t="s">
        <v>43</v>
      </c>
      <c r="B69" s="56"/>
      <c r="C69" s="56"/>
      <c r="D69" s="57"/>
      <c r="E69" s="48">
        <f>E68/100*21</f>
        <v>0</v>
      </c>
    </row>
    <row r="70" spans="1:5" ht="15.75" thickBot="1" x14ac:dyDescent="0.3">
      <c r="A70" s="58" t="s">
        <v>5</v>
      </c>
      <c r="B70" s="59"/>
      <c r="C70" s="59"/>
      <c r="D70" s="60"/>
      <c r="E70" s="49">
        <f>E68+E69</f>
        <v>0</v>
      </c>
    </row>
  </sheetData>
  <mergeCells count="10">
    <mergeCell ref="A3:E3"/>
    <mergeCell ref="A50:D50"/>
    <mergeCell ref="A63:D63"/>
    <mergeCell ref="A53:A59"/>
    <mergeCell ref="A60:C60"/>
    <mergeCell ref="A68:D68"/>
    <mergeCell ref="A69:D69"/>
    <mergeCell ref="A70:D70"/>
    <mergeCell ref="A8:A33"/>
    <mergeCell ref="A34:C34"/>
  </mergeCells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Ponava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</cp:lastModifiedBy>
  <cp:lastPrinted>2021-04-19T08:33:46Z</cp:lastPrinted>
  <dcterms:created xsi:type="dcterms:W3CDTF">2021-01-25T06:42:47Z</dcterms:created>
  <dcterms:modified xsi:type="dcterms:W3CDTF">2021-04-28T11:58:10Z</dcterms:modified>
</cp:coreProperties>
</file>